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Dokumenter\Fag\Lærebøker\Finansregnskapet kort og godt\OPPGAVER\Kap 8\"/>
    </mc:Choice>
  </mc:AlternateContent>
  <bookViews>
    <workbookView xWindow="0" yWindow="0" windowWidth="28800" windowHeight="13725" activeTab="1"/>
  </bookViews>
  <sheets>
    <sheet name="8-4 Skjema" sheetId="4" r:id="rId1"/>
    <sheet name="8-4 Løsning" sheetId="3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3" i="4" l="1"/>
  <c r="G33" i="4"/>
  <c r="H30" i="4"/>
  <c r="H37" i="4" s="1"/>
  <c r="G30" i="4"/>
  <c r="G37" i="4" s="1"/>
  <c r="H15" i="4"/>
  <c r="G15" i="4"/>
  <c r="H12" i="4"/>
  <c r="H19" i="4" s="1"/>
  <c r="G12" i="4"/>
  <c r="G19" i="4" s="1"/>
  <c r="G11" i="3"/>
  <c r="H11" i="3"/>
  <c r="H12" i="3" s="1"/>
  <c r="H15" i="3" s="1"/>
  <c r="G14" i="3"/>
  <c r="H14" i="3"/>
  <c r="H16" i="3" l="1"/>
  <c r="H13" i="4"/>
  <c r="H16" i="4" s="1"/>
  <c r="H17" i="4" s="1"/>
  <c r="G31" i="4"/>
  <c r="G34" i="4" s="1"/>
  <c r="G35" i="4" s="1"/>
  <c r="H31" i="4"/>
  <c r="H34" i="4" s="1"/>
  <c r="H35" i="4" s="1"/>
  <c r="G13" i="4"/>
  <c r="G16" i="4" s="1"/>
  <c r="G17" i="4" s="1"/>
  <c r="G12" i="3"/>
  <c r="G15" i="3" s="1"/>
  <c r="G16" i="3" s="1"/>
  <c r="H18" i="3"/>
  <c r="G18" i="3"/>
  <c r="C9" i="3"/>
  <c r="D11" i="3"/>
  <c r="E11" i="3"/>
  <c r="F11" i="3"/>
  <c r="F12" i="3" s="1"/>
  <c r="F15" i="3" s="1"/>
  <c r="D14" i="3"/>
  <c r="E14" i="3"/>
  <c r="F14" i="3"/>
  <c r="C32" i="3"/>
  <c r="D32" i="3"/>
  <c r="D37" i="3" s="1"/>
  <c r="E32" i="3"/>
  <c r="E37" i="3" s="1"/>
  <c r="F32" i="3"/>
  <c r="F37" i="3" s="1"/>
  <c r="G34" i="3"/>
  <c r="H34" i="3"/>
  <c r="H35" i="3" s="1"/>
  <c r="H38" i="3" s="1"/>
  <c r="G37" i="3"/>
  <c r="H37" i="3"/>
  <c r="C43" i="3" l="1"/>
  <c r="F34" i="3" s="1"/>
  <c r="H41" i="3"/>
  <c r="F18" i="3"/>
  <c r="E12" i="3"/>
  <c r="E15" i="3" s="1"/>
  <c r="E16" i="3" s="1"/>
  <c r="G35" i="3"/>
  <c r="G38" i="3" s="1"/>
  <c r="G41" i="3"/>
  <c r="E18" i="3"/>
  <c r="H39" i="3"/>
  <c r="F16" i="3"/>
  <c r="G39" i="3"/>
  <c r="D12" i="3"/>
  <c r="D15" i="3" s="1"/>
  <c r="D16" i="3" s="1"/>
  <c r="D18" i="3"/>
  <c r="F35" i="3" l="1"/>
  <c r="F38" i="3" s="1"/>
  <c r="F39" i="3" s="1"/>
  <c r="F41" i="3"/>
  <c r="E34" i="3"/>
  <c r="E35" i="3" s="1"/>
  <c r="E38" i="3" s="1"/>
  <c r="E39" i="3" s="1"/>
  <c r="D34" i="3"/>
  <c r="D35" i="3" l="1"/>
  <c r="D38" i="3" s="1"/>
  <c r="D39" i="3" s="1"/>
  <c r="E41" i="3"/>
  <c r="D41" i="3"/>
</calcChain>
</file>

<file path=xl/sharedStrings.xml><?xml version="1.0" encoding="utf-8"?>
<sst xmlns="http://schemas.openxmlformats.org/spreadsheetml/2006/main" count="68" uniqueCount="35">
  <si>
    <t>ÅR 0</t>
  </si>
  <si>
    <t>Innbetalingsoverskudd</t>
  </si>
  <si>
    <t>Nåverdi: (begynnelsen av året):</t>
  </si>
  <si>
    <t>Periodens reduksjon i NV = kostnad</t>
  </si>
  <si>
    <t>Innbetaling:</t>
  </si>
  <si>
    <t>Periodens kostnad:</t>
  </si>
  <si>
    <t>Resultat</t>
  </si>
  <si>
    <t>Eller nåverdi * kapitalkostnad:</t>
  </si>
  <si>
    <t>a) og b)</t>
  </si>
  <si>
    <t>ÅR 1</t>
  </si>
  <si>
    <t>Prøverente</t>
  </si>
  <si>
    <t>IRR:</t>
  </si>
  <si>
    <t>Innbetalingsoverskudd:</t>
  </si>
  <si>
    <t>Levetid antall år</t>
  </si>
  <si>
    <t>Avkastningskrav</t>
  </si>
  <si>
    <t>Investering</t>
  </si>
  <si>
    <t>Vi regner kun på innbetalingsoverskuddene, selve investeringsbeløpet er uinteressant.</t>
  </si>
  <si>
    <t>4 974</t>
  </si>
  <si>
    <t>1503       +   1653        +  1818</t>
  </si>
  <si>
    <t>For hvert år man går fram, vil resterende nåverdi synke, naturlig nok. Og det er dette fallet i nåverdi som representerer avskrivningen.</t>
  </si>
  <si>
    <t>Første året er fallet 1 503 (4 974 – 3 471) andre året 1 653 (3 471 – 1 818) og siste året 1 818 (1 818 – 0).</t>
  </si>
  <si>
    <t>Framgangsmåten er den samme som ved bruk av oppgitt kalkulasjonsrente. Man bruker internrenten i stedet for den oppgitte renten.</t>
  </si>
  <si>
    <t xml:space="preserve">Man kan etter regnskapsloven ikke føre opp et anleggsmiddel til en verdi høyere enn anskaffelseskost. </t>
  </si>
  <si>
    <t>Ved bruk av IRR sikrer man at verdien blir lik anskaffelseskost.</t>
  </si>
  <si>
    <r>
      <t>I begynnelsen av år 1:  2 000 / 1,1</t>
    </r>
    <r>
      <rPr>
        <vertAlign val="superscript"/>
        <sz val="10"/>
        <rFont val="Trebuchet MS"/>
        <family val="2"/>
      </rPr>
      <t>3</t>
    </r>
    <r>
      <rPr>
        <sz val="10"/>
        <rFont val="Trebuchet MS"/>
        <family val="2"/>
      </rPr>
      <t xml:space="preserve"> + 2000 / 1,1</t>
    </r>
    <r>
      <rPr>
        <vertAlign val="superscript"/>
        <sz val="10"/>
        <rFont val="Trebuchet MS"/>
        <family val="2"/>
      </rPr>
      <t>2</t>
    </r>
    <r>
      <rPr>
        <sz val="10"/>
        <rFont val="Trebuchet MS"/>
        <family val="2"/>
      </rPr>
      <t xml:space="preserve"> + 2000 / 1,1 = </t>
    </r>
  </si>
  <si>
    <r>
      <t xml:space="preserve">Metoden brukes når kalkulasjonsrenten gir en netto nåverdi som er </t>
    </r>
    <r>
      <rPr>
        <i/>
        <sz val="10"/>
        <rFont val="Trebuchet MS"/>
        <family val="2"/>
      </rPr>
      <t>høyere</t>
    </r>
    <r>
      <rPr>
        <sz val="10"/>
        <rFont val="Trebuchet MS"/>
        <family val="2"/>
      </rPr>
      <t xml:space="preserve"> enn anskaffelseskost. </t>
    </r>
  </si>
  <si>
    <t>År 2</t>
  </si>
  <si>
    <t>År 3</t>
  </si>
  <si>
    <t>d) Ved bruk av implisitt rente – internrente:</t>
  </si>
  <si>
    <t>c) Prosjektets internrente</t>
  </si>
  <si>
    <t>Oppgave 8-4  Løsning</t>
  </si>
  <si>
    <t>c)</t>
  </si>
  <si>
    <t xml:space="preserve">Internrenten IRR blir 9,7 %. </t>
  </si>
  <si>
    <t>d)</t>
  </si>
  <si>
    <t>Ved bruk av implisitt rente – internrente (9,7 %)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</si>
</sst>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sz val="10"/>
      <name val="Trebuchet MS"/>
      <family val="2"/>
    </font>
    <font>
      <sz val="10"/>
      <name val="Arial"/>
      <family val="2"/>
    </font>
    <font>
      <b/>
      <sz val="10"/>
      <name val="Trebuchet MS"/>
      <family val="2"/>
    </font>
    <font>
      <u/>
      <sz val="10"/>
      <color theme="1"/>
      <name val="Trebuchet MS"/>
      <family val="2"/>
    </font>
    <font>
      <sz val="10"/>
      <color theme="1"/>
      <name val="Trebuchet MS"/>
      <family val="2"/>
    </font>
    <font>
      <vertAlign val="superscript"/>
      <sz val="10"/>
      <name val="Trebuchet MS"/>
      <family val="2"/>
    </font>
    <font>
      <i/>
      <sz val="10"/>
      <name val="Trebuchet MS"/>
      <family val="2"/>
    </font>
    <font>
      <b/>
      <u/>
      <sz val="10"/>
      <name val="Trebuchet MS"/>
      <family val="2"/>
    </font>
  </fonts>
  <fills count="5">
    <fill>
      <patternFill patternType="none"/>
    </fill>
    <fill>
      <patternFill patternType="gray125"/>
    </fill>
    <fill>
      <patternFill patternType="solid">
        <fgColor indexed="46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4" tint="0.79998168889431442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47">
    <xf numFmtId="0" fontId="0" fillId="0" borderId="0" xfId="0"/>
    <xf numFmtId="0" fontId="1" fillId="0" borderId="0" xfId="1" applyFont="1"/>
    <xf numFmtId="3" fontId="1" fillId="0" borderId="0" xfId="1" applyNumberFormat="1" applyFont="1"/>
    <xf numFmtId="0" fontId="1" fillId="0" borderId="1" xfId="1" applyFont="1" applyBorder="1"/>
    <xf numFmtId="0" fontId="3" fillId="0" borderId="0" xfId="1" applyFont="1"/>
    <xf numFmtId="0" fontId="1" fillId="0" borderId="0" xfId="1" applyFont="1" applyBorder="1"/>
    <xf numFmtId="0" fontId="1" fillId="0" borderId="0" xfId="2" applyFont="1"/>
    <xf numFmtId="0" fontId="4" fillId="0" borderId="0" xfId="2" applyFont="1"/>
    <xf numFmtId="0" fontId="5" fillId="0" borderId="0" xfId="2" applyFont="1"/>
    <xf numFmtId="3" fontId="1" fillId="2" borderId="0" xfId="1" applyNumberFormat="1" applyFont="1" applyFill="1"/>
    <xf numFmtId="9" fontId="1" fillId="2" borderId="0" xfId="1" applyNumberFormat="1" applyFont="1" applyFill="1"/>
    <xf numFmtId="1" fontId="1" fillId="2" borderId="0" xfId="1" applyNumberFormat="1" applyFont="1" applyFill="1"/>
    <xf numFmtId="3" fontId="3" fillId="0" borderId="5" xfId="1" applyNumberFormat="1" applyFont="1" applyBorder="1" applyAlignment="1">
      <alignment horizontal="center"/>
    </xf>
    <xf numFmtId="3" fontId="3" fillId="0" borderId="0" xfId="1" applyNumberFormat="1" applyFont="1" applyAlignment="1">
      <alignment horizontal="center"/>
    </xf>
    <xf numFmtId="0" fontId="3" fillId="0" borderId="0" xfId="1" applyFont="1" applyAlignment="1">
      <alignment horizontal="center"/>
    </xf>
    <xf numFmtId="3" fontId="1" fillId="2" borderId="4" xfId="1" applyNumberFormat="1" applyFont="1" applyFill="1" applyBorder="1"/>
    <xf numFmtId="3" fontId="1" fillId="0" borderId="4" xfId="1" applyNumberFormat="1" applyFont="1" applyBorder="1"/>
    <xf numFmtId="3" fontId="1" fillId="0" borderId="3" xfId="1" applyNumberFormat="1" applyFont="1" applyBorder="1"/>
    <xf numFmtId="0" fontId="1" fillId="0" borderId="0" xfId="2" applyFont="1" applyAlignment="1">
      <alignment vertical="center"/>
    </xf>
    <xf numFmtId="0" fontId="3" fillId="0" borderId="0" xfId="2" applyFont="1"/>
    <xf numFmtId="3" fontId="3" fillId="0" borderId="6" xfId="1" applyNumberFormat="1" applyFont="1" applyBorder="1" applyAlignment="1">
      <alignment horizontal="center"/>
    </xf>
    <xf numFmtId="3" fontId="1" fillId="0" borderId="5" xfId="1" applyNumberFormat="1" applyFont="1" applyFill="1" applyBorder="1"/>
    <xf numFmtId="3" fontId="1" fillId="0" borderId="0" xfId="1" applyNumberFormat="1" applyFont="1" applyBorder="1"/>
    <xf numFmtId="10" fontId="1" fillId="0" borderId="0" xfId="1" applyNumberFormat="1" applyFont="1" applyBorder="1"/>
    <xf numFmtId="3" fontId="3" fillId="0" borderId="7" xfId="1" applyNumberFormat="1" applyFont="1" applyBorder="1" applyAlignment="1">
      <alignment horizontal="center"/>
    </xf>
    <xf numFmtId="3" fontId="1" fillId="2" borderId="8" xfId="1" applyNumberFormat="1" applyFont="1" applyFill="1" applyBorder="1"/>
    <xf numFmtId="3" fontId="1" fillId="0" borderId="8" xfId="1" applyNumberFormat="1" applyFont="1" applyBorder="1"/>
    <xf numFmtId="3" fontId="1" fillId="0" borderId="9" xfId="1" applyNumberFormat="1" applyFont="1" applyBorder="1"/>
    <xf numFmtId="3" fontId="1" fillId="0" borderId="2" xfId="1" applyNumberFormat="1" applyFont="1" applyBorder="1"/>
    <xf numFmtId="3" fontId="1" fillId="0" borderId="1" xfId="1" applyNumberFormat="1" applyFont="1" applyBorder="1"/>
    <xf numFmtId="0" fontId="1" fillId="0" borderId="12" xfId="1" applyFont="1" applyBorder="1"/>
    <xf numFmtId="3" fontId="1" fillId="0" borderId="13" xfId="1" applyNumberFormat="1" applyFont="1" applyBorder="1"/>
    <xf numFmtId="3" fontId="1" fillId="0" borderId="12" xfId="1" applyNumberFormat="1" applyFont="1" applyBorder="1"/>
    <xf numFmtId="0" fontId="1" fillId="0" borderId="15" xfId="1" applyFont="1" applyBorder="1"/>
    <xf numFmtId="3" fontId="1" fillId="0" borderId="16" xfId="1" applyNumberFormat="1" applyFont="1" applyBorder="1"/>
    <xf numFmtId="3" fontId="1" fillId="0" borderId="15" xfId="1" applyNumberFormat="1" applyFont="1" applyBorder="1"/>
    <xf numFmtId="0" fontId="3" fillId="3" borderId="10" xfId="1" applyFont="1" applyFill="1" applyBorder="1" applyAlignment="1">
      <alignment horizontal="center"/>
    </xf>
    <xf numFmtId="3" fontId="1" fillId="3" borderId="1" xfId="1" applyNumberFormat="1" applyFont="1" applyFill="1" applyBorder="1" applyAlignment="1">
      <alignment horizontal="center"/>
    </xf>
    <xf numFmtId="3" fontId="1" fillId="3" borderId="2" xfId="1" applyNumberFormat="1" applyFont="1" applyFill="1" applyBorder="1" applyAlignment="1">
      <alignment horizontal="center"/>
    </xf>
    <xf numFmtId="9" fontId="1" fillId="3" borderId="10" xfId="1" applyNumberFormat="1" applyFont="1" applyFill="1" applyBorder="1"/>
    <xf numFmtId="3" fontId="1" fillId="3" borderId="1" xfId="1" applyNumberFormat="1" applyFont="1" applyFill="1" applyBorder="1" applyAlignment="1">
      <alignment horizontal="right"/>
    </xf>
    <xf numFmtId="3" fontId="1" fillId="3" borderId="2" xfId="1" applyNumberFormat="1" applyFont="1" applyFill="1" applyBorder="1" applyAlignment="1">
      <alignment horizontal="right"/>
    </xf>
    <xf numFmtId="3" fontId="1" fillId="3" borderId="1" xfId="1" applyNumberFormat="1" applyFont="1" applyFill="1" applyBorder="1"/>
    <xf numFmtId="0" fontId="1" fillId="4" borderId="10" xfId="1" applyFont="1" applyFill="1" applyBorder="1"/>
    <xf numFmtId="0" fontId="1" fillId="4" borderId="11" xfId="1" applyFont="1" applyFill="1" applyBorder="1"/>
    <xf numFmtId="0" fontId="1" fillId="4" borderId="14" xfId="1" applyFont="1" applyFill="1" applyBorder="1"/>
    <xf numFmtId="3" fontId="8" fillId="0" borderId="0" xfId="2" applyNumberFormat="1" applyFont="1" applyFill="1" applyBorder="1"/>
  </cellXfs>
  <cellStyles count="3">
    <cellStyle name="Normal" xfId="0" builtinId="0"/>
    <cellStyle name="Normal 2" xfId="2"/>
    <cellStyle name="Normal_Forelesning 03-05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J38"/>
  <sheetViews>
    <sheetView showGridLines="0" workbookViewId="0">
      <selection activeCell="B2" sqref="B2"/>
    </sheetView>
  </sheetViews>
  <sheetFormatPr defaultRowHeight="15" x14ac:dyDescent="0.3"/>
  <cols>
    <col min="1" max="1" width="5.42578125" style="1" customWidth="1"/>
    <col min="2" max="2" width="31.140625" style="1" customWidth="1"/>
    <col min="3" max="6" width="8.7109375" style="1" customWidth="1"/>
    <col min="7" max="8" width="8.7109375" style="1" hidden="1" customWidth="1"/>
    <col min="9" max="256" width="11.42578125" style="1" customWidth="1"/>
    <col min="257" max="16384" width="9.140625" style="1"/>
  </cols>
  <sheetData>
    <row r="2" spans="2:10" s="8" customFormat="1" x14ac:dyDescent="0.3">
      <c r="B2" s="46" t="s">
        <v>30</v>
      </c>
      <c r="C2" s="7"/>
    </row>
    <row r="4" spans="2:10" hidden="1" x14ac:dyDescent="0.3">
      <c r="B4" s="4" t="s">
        <v>15</v>
      </c>
      <c r="D4" s="9">
        <v>5000</v>
      </c>
      <c r="E4" s="2"/>
      <c r="F4" s="2"/>
      <c r="G4" s="2"/>
      <c r="H4" s="2"/>
      <c r="I4" s="2"/>
      <c r="J4" s="2"/>
    </row>
    <row r="5" spans="2:10" hidden="1" x14ac:dyDescent="0.3">
      <c r="B5" s="4" t="s">
        <v>14</v>
      </c>
      <c r="D5" s="10">
        <v>0.1</v>
      </c>
      <c r="E5" s="2"/>
      <c r="F5" s="2"/>
      <c r="G5" s="2"/>
      <c r="H5" s="2"/>
      <c r="I5" s="2"/>
      <c r="J5" s="2"/>
    </row>
    <row r="6" spans="2:10" hidden="1" x14ac:dyDescent="0.3">
      <c r="B6" s="4" t="s">
        <v>13</v>
      </c>
      <c r="D6" s="11">
        <v>3</v>
      </c>
      <c r="E6" s="2"/>
      <c r="F6" s="2"/>
      <c r="G6" s="2"/>
      <c r="H6" s="2"/>
      <c r="I6" s="2"/>
      <c r="J6" s="2"/>
    </row>
    <row r="7" spans="2:10" x14ac:dyDescent="0.3">
      <c r="B7" s="4"/>
      <c r="E7" s="2"/>
      <c r="F7" s="2"/>
      <c r="G7" s="2"/>
      <c r="H7" s="2"/>
      <c r="I7" s="2"/>
      <c r="J7" s="2"/>
    </row>
    <row r="8" spans="2:10" ht="15.75" thickBot="1" x14ac:dyDescent="0.35">
      <c r="B8" s="1" t="s">
        <v>8</v>
      </c>
      <c r="D8" s="2"/>
      <c r="E8" s="2"/>
      <c r="F8" s="2"/>
      <c r="G8" s="2"/>
      <c r="H8" s="2"/>
      <c r="I8" s="2"/>
      <c r="J8" s="2"/>
    </row>
    <row r="9" spans="2:10" s="14" customFormat="1" x14ac:dyDescent="0.3">
      <c r="B9" s="36"/>
      <c r="C9" s="37" t="s">
        <v>0</v>
      </c>
      <c r="D9" s="38" t="s">
        <v>9</v>
      </c>
      <c r="E9" s="37" t="s">
        <v>26</v>
      </c>
      <c r="F9" s="37" t="s">
        <v>27</v>
      </c>
      <c r="G9" s="24">
        <v>4</v>
      </c>
      <c r="H9" s="12">
        <v>5</v>
      </c>
      <c r="I9" s="13"/>
      <c r="J9" s="13"/>
    </row>
    <row r="10" spans="2:10" x14ac:dyDescent="0.3">
      <c r="B10" s="39" t="s">
        <v>1</v>
      </c>
      <c r="C10" s="40"/>
      <c r="D10" s="41"/>
      <c r="E10" s="42"/>
      <c r="F10" s="42"/>
      <c r="G10" s="25"/>
      <c r="H10" s="15"/>
      <c r="I10" s="2"/>
      <c r="J10" s="2"/>
    </row>
    <row r="11" spans="2:10" x14ac:dyDescent="0.3">
      <c r="B11" s="43"/>
      <c r="C11" s="3"/>
      <c r="D11" s="28"/>
      <c r="E11" s="29"/>
      <c r="F11" s="29"/>
      <c r="G11" s="26"/>
      <c r="H11" s="16"/>
      <c r="I11" s="2"/>
      <c r="J11" s="2"/>
    </row>
    <row r="12" spans="2:10" x14ac:dyDescent="0.3">
      <c r="B12" s="43" t="s">
        <v>2</v>
      </c>
      <c r="C12" s="3"/>
      <c r="D12" s="28"/>
      <c r="E12" s="29"/>
      <c r="F12" s="29"/>
      <c r="G12" s="26">
        <f>NPV($D5,G10:$H10)</f>
        <v>0</v>
      </c>
      <c r="H12" s="16">
        <f>NPV($D5,H10:$H10)</f>
        <v>0</v>
      </c>
      <c r="I12" s="2"/>
      <c r="J12" s="2"/>
    </row>
    <row r="13" spans="2:10" x14ac:dyDescent="0.3">
      <c r="B13" s="43" t="s">
        <v>3</v>
      </c>
      <c r="C13" s="3"/>
      <c r="D13" s="28"/>
      <c r="E13" s="29"/>
      <c r="F13" s="29"/>
      <c r="G13" s="26">
        <f>+G12-H12</f>
        <v>0</v>
      </c>
      <c r="H13" s="16">
        <f>+H12-I12</f>
        <v>0</v>
      </c>
      <c r="I13" s="2"/>
      <c r="J13" s="2"/>
    </row>
    <row r="14" spans="2:10" x14ac:dyDescent="0.3">
      <c r="B14" s="43"/>
      <c r="C14" s="3"/>
      <c r="D14" s="28"/>
      <c r="E14" s="29"/>
      <c r="F14" s="29"/>
      <c r="G14" s="26"/>
      <c r="H14" s="16"/>
      <c r="I14" s="2"/>
      <c r="J14" s="2"/>
    </row>
    <row r="15" spans="2:10" x14ac:dyDescent="0.3">
      <c r="B15" s="44" t="s">
        <v>4</v>
      </c>
      <c r="C15" s="30"/>
      <c r="D15" s="31"/>
      <c r="E15" s="32"/>
      <c r="F15" s="32"/>
      <c r="G15" s="26">
        <f>+G10</f>
        <v>0</v>
      </c>
      <c r="H15" s="16">
        <f>+H10</f>
        <v>0</v>
      </c>
      <c r="I15" s="2"/>
      <c r="J15" s="2"/>
    </row>
    <row r="16" spans="2:10" x14ac:dyDescent="0.3">
      <c r="B16" s="45" t="s">
        <v>5</v>
      </c>
      <c r="C16" s="33"/>
      <c r="D16" s="34"/>
      <c r="E16" s="35"/>
      <c r="F16" s="35"/>
      <c r="G16" s="26">
        <f>-G13</f>
        <v>0</v>
      </c>
      <c r="H16" s="16">
        <f>-H13</f>
        <v>0</v>
      </c>
      <c r="I16" s="2"/>
      <c r="J16" s="2"/>
    </row>
    <row r="17" spans="2:10" x14ac:dyDescent="0.3">
      <c r="B17" s="43" t="s">
        <v>6</v>
      </c>
      <c r="C17" s="3"/>
      <c r="D17" s="28"/>
      <c r="E17" s="29"/>
      <c r="F17" s="29"/>
      <c r="G17" s="26">
        <f>+G15+G16</f>
        <v>0</v>
      </c>
      <c r="H17" s="16">
        <f>+H15+H16</f>
        <v>0</v>
      </c>
      <c r="I17" s="2"/>
      <c r="J17" s="2"/>
    </row>
    <row r="18" spans="2:10" x14ac:dyDescent="0.3">
      <c r="B18" s="43"/>
      <c r="C18" s="3"/>
      <c r="D18" s="28"/>
      <c r="E18" s="29"/>
      <c r="F18" s="29"/>
      <c r="G18" s="26"/>
      <c r="H18" s="16"/>
      <c r="I18" s="2"/>
      <c r="J18" s="2"/>
    </row>
    <row r="19" spans="2:10" ht="15.75" thickBot="1" x14ac:dyDescent="0.35">
      <c r="B19" s="43" t="s">
        <v>7</v>
      </c>
      <c r="C19" s="3"/>
      <c r="D19" s="28"/>
      <c r="E19" s="29"/>
      <c r="F19" s="29"/>
      <c r="G19" s="27">
        <f>+G12*$D$5</f>
        <v>0</v>
      </c>
      <c r="H19" s="17">
        <f>+H12*$D$5</f>
        <v>0</v>
      </c>
      <c r="I19" s="2"/>
      <c r="J19" s="2"/>
    </row>
    <row r="20" spans="2:10" x14ac:dyDescent="0.3">
      <c r="B20" s="5"/>
      <c r="C20" s="5"/>
      <c r="D20" s="22"/>
      <c r="E20" s="22"/>
      <c r="F20" s="22"/>
      <c r="G20" s="22"/>
      <c r="H20" s="22"/>
      <c r="I20" s="2"/>
      <c r="J20" s="2"/>
    </row>
    <row r="21" spans="2:10" x14ac:dyDescent="0.3">
      <c r="B21" s="5"/>
      <c r="C21" s="5"/>
      <c r="D21" s="22"/>
      <c r="E21" s="22"/>
      <c r="F21" s="22"/>
      <c r="G21" s="22"/>
      <c r="H21" s="22"/>
      <c r="I21" s="2"/>
      <c r="J21" s="2"/>
    </row>
    <row r="22" spans="2:10" x14ac:dyDescent="0.3">
      <c r="B22" s="1" t="s">
        <v>29</v>
      </c>
    </row>
    <row r="23" spans="2:10" x14ac:dyDescent="0.3">
      <c r="B23" s="18"/>
      <c r="C23" s="6"/>
      <c r="D23" s="6"/>
    </row>
    <row r="24" spans="2:10" s="4" customFormat="1" x14ac:dyDescent="0.3">
      <c r="B24" s="18" t="s">
        <v>28</v>
      </c>
      <c r="C24" s="19"/>
      <c r="D24" s="19"/>
    </row>
    <row r="25" spans="2:10" s="4" customFormat="1" x14ac:dyDescent="0.3">
      <c r="B25" s="18"/>
      <c r="C25" s="19"/>
      <c r="D25" s="19"/>
    </row>
    <row r="26" spans="2:10" ht="15.75" thickBot="1" x14ac:dyDescent="0.35">
      <c r="B26" s="4"/>
    </row>
    <row r="27" spans="2:10" s="14" customFormat="1" ht="15.75" thickBot="1" x14ac:dyDescent="0.35">
      <c r="B27" s="36"/>
      <c r="C27" s="37" t="s">
        <v>0</v>
      </c>
      <c r="D27" s="38" t="s">
        <v>9</v>
      </c>
      <c r="E27" s="37">
        <v>2</v>
      </c>
      <c r="F27" s="37">
        <v>3</v>
      </c>
      <c r="G27" s="20">
        <v>4</v>
      </c>
      <c r="H27" s="20">
        <v>5</v>
      </c>
    </row>
    <row r="28" spans="2:10" x14ac:dyDescent="0.3">
      <c r="B28" s="39" t="s">
        <v>1</v>
      </c>
      <c r="C28" s="40"/>
      <c r="D28" s="41"/>
      <c r="E28" s="42"/>
      <c r="F28" s="42"/>
      <c r="G28" s="21"/>
      <c r="H28" s="21"/>
    </row>
    <row r="29" spans="2:10" x14ac:dyDescent="0.3">
      <c r="B29" s="43"/>
      <c r="C29" s="3"/>
      <c r="D29" s="28"/>
      <c r="E29" s="29"/>
      <c r="F29" s="29"/>
      <c r="G29" s="16"/>
      <c r="H29" s="16"/>
    </row>
    <row r="30" spans="2:10" x14ac:dyDescent="0.3">
      <c r="B30" s="43" t="s">
        <v>2</v>
      </c>
      <c r="C30" s="3"/>
      <c r="D30" s="28"/>
      <c r="E30" s="29"/>
      <c r="F30" s="29"/>
      <c r="G30" s="16">
        <f>NPV($D22,G28:$H28)</f>
        <v>0</v>
      </c>
      <c r="H30" s="16">
        <f>NPV($D22,H28:$H28)</f>
        <v>0</v>
      </c>
    </row>
    <row r="31" spans="2:10" x14ac:dyDescent="0.3">
      <c r="B31" s="43" t="s">
        <v>3</v>
      </c>
      <c r="C31" s="3"/>
      <c r="D31" s="28"/>
      <c r="E31" s="29"/>
      <c r="F31" s="29"/>
      <c r="G31" s="16">
        <f>+G30-H30</f>
        <v>0</v>
      </c>
      <c r="H31" s="16">
        <f>+H30-I30</f>
        <v>0</v>
      </c>
    </row>
    <row r="32" spans="2:10" x14ac:dyDescent="0.3">
      <c r="B32" s="43"/>
      <c r="C32" s="3"/>
      <c r="D32" s="28"/>
      <c r="E32" s="29"/>
      <c r="F32" s="29"/>
      <c r="G32" s="16"/>
      <c r="H32" s="16"/>
    </row>
    <row r="33" spans="2:8" x14ac:dyDescent="0.3">
      <c r="B33" s="44" t="s">
        <v>12</v>
      </c>
      <c r="C33" s="30"/>
      <c r="D33" s="31"/>
      <c r="E33" s="32"/>
      <c r="F33" s="32"/>
      <c r="G33" s="16">
        <f>+G28</f>
        <v>0</v>
      </c>
      <c r="H33" s="16">
        <f>+H28</f>
        <v>0</v>
      </c>
    </row>
    <row r="34" spans="2:8" x14ac:dyDescent="0.3">
      <c r="B34" s="45" t="s">
        <v>5</v>
      </c>
      <c r="C34" s="33"/>
      <c r="D34" s="34"/>
      <c r="E34" s="35"/>
      <c r="F34" s="35"/>
      <c r="G34" s="16">
        <f>-G31</f>
        <v>0</v>
      </c>
      <c r="H34" s="16">
        <f>-H31</f>
        <v>0</v>
      </c>
    </row>
    <row r="35" spans="2:8" x14ac:dyDescent="0.3">
      <c r="B35" s="43" t="s">
        <v>6</v>
      </c>
      <c r="C35" s="3"/>
      <c r="D35" s="28"/>
      <c r="E35" s="29"/>
      <c r="F35" s="29"/>
      <c r="G35" s="16">
        <f>+G33+G34</f>
        <v>0</v>
      </c>
      <c r="H35" s="16">
        <f>+H33+H34</f>
        <v>0</v>
      </c>
    </row>
    <row r="36" spans="2:8" x14ac:dyDescent="0.3">
      <c r="B36" s="43"/>
      <c r="C36" s="3"/>
      <c r="D36" s="28"/>
      <c r="E36" s="29"/>
      <c r="F36" s="29"/>
      <c r="G36" s="16"/>
      <c r="H36" s="16"/>
    </row>
    <row r="37" spans="2:8" ht="15.75" thickBot="1" x14ac:dyDescent="0.35">
      <c r="B37" s="43" t="s">
        <v>7</v>
      </c>
      <c r="C37" s="3"/>
      <c r="D37" s="28"/>
      <c r="E37" s="29"/>
      <c r="F37" s="29"/>
      <c r="G37" s="17">
        <f>+G30*$D$5</f>
        <v>0</v>
      </c>
      <c r="H37" s="17">
        <f>+H30*$D$5</f>
        <v>0</v>
      </c>
    </row>
    <row r="38" spans="2:8" x14ac:dyDescent="0.3">
      <c r="B38" s="5"/>
      <c r="C38" s="5"/>
      <c r="D38" s="22"/>
      <c r="E38" s="22"/>
      <c r="F38" s="22"/>
      <c r="G38" s="22"/>
      <c r="H38" s="22"/>
    </row>
  </sheetData>
  <pageMargins left="0.75" right="0.75" top="1" bottom="1" header="0.5" footer="0.5"/>
  <pageSetup paperSize="9" orientation="portrait" horizontalDpi="4294967293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50"/>
  <sheetViews>
    <sheetView showGridLines="0" tabSelected="1" workbookViewId="0">
      <selection activeCell="B29" sqref="B29"/>
    </sheetView>
  </sheetViews>
  <sheetFormatPr defaultRowHeight="15" x14ac:dyDescent="0.3"/>
  <cols>
    <col min="1" max="1" width="7.42578125" style="1" customWidth="1"/>
    <col min="2" max="2" width="31.140625" style="1" customWidth="1"/>
    <col min="3" max="6" width="8.7109375" style="1" customWidth="1"/>
    <col min="7" max="8" width="8.7109375" style="1" hidden="1" customWidth="1"/>
    <col min="9" max="256" width="11.42578125" style="1" customWidth="1"/>
    <col min="257" max="16384" width="9.140625" style="1"/>
  </cols>
  <sheetData>
    <row r="2" spans="1:10" s="8" customFormat="1" x14ac:dyDescent="0.3">
      <c r="B2" s="46" t="s">
        <v>30</v>
      </c>
      <c r="C2" s="7"/>
    </row>
    <row r="3" spans="1:10" hidden="1" x14ac:dyDescent="0.3">
      <c r="B3" s="4" t="s">
        <v>15</v>
      </c>
      <c r="D3" s="9">
        <v>5000</v>
      </c>
      <c r="E3" s="2"/>
      <c r="F3" s="2"/>
      <c r="G3" s="2"/>
      <c r="H3" s="2"/>
      <c r="I3" s="2"/>
      <c r="J3" s="2"/>
    </row>
    <row r="4" spans="1:10" hidden="1" x14ac:dyDescent="0.3">
      <c r="B4" s="4" t="s">
        <v>14</v>
      </c>
      <c r="D4" s="10">
        <v>0.1</v>
      </c>
      <c r="E4" s="2"/>
      <c r="F4" s="2"/>
      <c r="G4" s="2"/>
      <c r="H4" s="2"/>
      <c r="I4" s="2"/>
      <c r="J4" s="2"/>
    </row>
    <row r="5" spans="1:10" hidden="1" x14ac:dyDescent="0.3">
      <c r="B5" s="4" t="s">
        <v>13</v>
      </c>
      <c r="D5" s="11">
        <v>3</v>
      </c>
      <c r="E5" s="2"/>
      <c r="F5" s="2"/>
      <c r="G5" s="2"/>
      <c r="H5" s="2"/>
      <c r="I5" s="2"/>
      <c r="J5" s="2"/>
    </row>
    <row r="6" spans="1:10" x14ac:dyDescent="0.3">
      <c r="B6" s="4"/>
      <c r="E6" s="2"/>
      <c r="F6" s="2"/>
      <c r="G6" s="2"/>
      <c r="H6" s="2"/>
      <c r="I6" s="2"/>
      <c r="J6" s="2"/>
    </row>
    <row r="7" spans="1:10" ht="15.75" thickBot="1" x14ac:dyDescent="0.35">
      <c r="A7" s="1" t="s">
        <v>8</v>
      </c>
      <c r="D7" s="2"/>
      <c r="E7" s="2"/>
      <c r="F7" s="2"/>
      <c r="G7" s="2"/>
      <c r="H7" s="2"/>
      <c r="I7" s="2"/>
      <c r="J7" s="2"/>
    </row>
    <row r="8" spans="1:10" s="14" customFormat="1" x14ac:dyDescent="0.3">
      <c r="B8" s="36"/>
      <c r="C8" s="37" t="s">
        <v>0</v>
      </c>
      <c r="D8" s="38" t="s">
        <v>9</v>
      </c>
      <c r="E8" s="37" t="s">
        <v>26</v>
      </c>
      <c r="F8" s="37" t="s">
        <v>27</v>
      </c>
      <c r="G8" s="24">
        <v>4</v>
      </c>
      <c r="H8" s="12">
        <v>5</v>
      </c>
      <c r="I8" s="13"/>
      <c r="J8" s="13"/>
    </row>
    <row r="9" spans="1:10" x14ac:dyDescent="0.3">
      <c r="B9" s="39" t="s">
        <v>1</v>
      </c>
      <c r="C9" s="40">
        <f>-D3</f>
        <v>-5000</v>
      </c>
      <c r="D9" s="41">
        <v>2000</v>
      </c>
      <c r="E9" s="42">
        <v>2000</v>
      </c>
      <c r="F9" s="42">
        <v>2000</v>
      </c>
      <c r="G9" s="25"/>
      <c r="H9" s="15"/>
      <c r="I9" s="2"/>
      <c r="J9" s="2"/>
    </row>
    <row r="10" spans="1:10" x14ac:dyDescent="0.3">
      <c r="B10" s="43"/>
      <c r="C10" s="3"/>
      <c r="D10" s="28"/>
      <c r="E10" s="29"/>
      <c r="F10" s="29"/>
      <c r="G10" s="26"/>
      <c r="H10" s="16"/>
      <c r="I10" s="2"/>
      <c r="J10" s="2"/>
    </row>
    <row r="11" spans="1:10" x14ac:dyDescent="0.3">
      <c r="B11" s="43" t="s">
        <v>2</v>
      </c>
      <c r="C11" s="3"/>
      <c r="D11" s="28">
        <f>NPV($D4,D9:$H9)</f>
        <v>4973.7039819684442</v>
      </c>
      <c r="E11" s="29">
        <f>NPV($D4,E9:$H9)</f>
        <v>3471.0743801652889</v>
      </c>
      <c r="F11" s="29">
        <f>NPV($D4,F9:$H9)</f>
        <v>1818.181818181818</v>
      </c>
      <c r="G11" s="26">
        <f>NPV($D4,G9:$H9)</f>
        <v>0</v>
      </c>
      <c r="H11" s="16">
        <f>NPV($D4,H9:$H9)</f>
        <v>0</v>
      </c>
      <c r="I11" s="2"/>
      <c r="J11" s="2"/>
    </row>
    <row r="12" spans="1:10" x14ac:dyDescent="0.3">
      <c r="B12" s="43" t="s">
        <v>3</v>
      </c>
      <c r="C12" s="3"/>
      <c r="D12" s="28">
        <f>+D11-E11</f>
        <v>1502.6296018031553</v>
      </c>
      <c r="E12" s="29">
        <f>+E11-F11</f>
        <v>1652.8925619834708</v>
      </c>
      <c r="F12" s="29">
        <f>+F11-G11</f>
        <v>1818.181818181818</v>
      </c>
      <c r="G12" s="26">
        <f>+G11-H11</f>
        <v>0</v>
      </c>
      <c r="H12" s="16">
        <f>+H11-I11</f>
        <v>0</v>
      </c>
      <c r="I12" s="2"/>
      <c r="J12" s="2"/>
    </row>
    <row r="13" spans="1:10" x14ac:dyDescent="0.3">
      <c r="B13" s="43"/>
      <c r="C13" s="3"/>
      <c r="D13" s="28"/>
      <c r="E13" s="29"/>
      <c r="F13" s="29"/>
      <c r="G13" s="26"/>
      <c r="H13" s="16"/>
      <c r="I13" s="2"/>
      <c r="J13" s="2"/>
    </row>
    <row r="14" spans="1:10" x14ac:dyDescent="0.3">
      <c r="B14" s="44" t="s">
        <v>4</v>
      </c>
      <c r="C14" s="30"/>
      <c r="D14" s="31">
        <f>+D9</f>
        <v>2000</v>
      </c>
      <c r="E14" s="32">
        <f>+E9</f>
        <v>2000</v>
      </c>
      <c r="F14" s="32">
        <f>+F9</f>
        <v>2000</v>
      </c>
      <c r="G14" s="26">
        <f>+G9</f>
        <v>0</v>
      </c>
      <c r="H14" s="16">
        <f>+H9</f>
        <v>0</v>
      </c>
      <c r="I14" s="2"/>
      <c r="J14" s="2"/>
    </row>
    <row r="15" spans="1:10" x14ac:dyDescent="0.3">
      <c r="B15" s="45" t="s">
        <v>5</v>
      </c>
      <c r="C15" s="33"/>
      <c r="D15" s="34">
        <f>-D12</f>
        <v>-1502.6296018031553</v>
      </c>
      <c r="E15" s="35">
        <f>-E12</f>
        <v>-1652.8925619834708</v>
      </c>
      <c r="F15" s="35">
        <f>-F12</f>
        <v>-1818.181818181818</v>
      </c>
      <c r="G15" s="26">
        <f>-G12</f>
        <v>0</v>
      </c>
      <c r="H15" s="16">
        <f>-H12</f>
        <v>0</v>
      </c>
      <c r="I15" s="2"/>
      <c r="J15" s="2"/>
    </row>
    <row r="16" spans="1:10" x14ac:dyDescent="0.3">
      <c r="B16" s="43" t="s">
        <v>6</v>
      </c>
      <c r="C16" s="3"/>
      <c r="D16" s="28">
        <f>+D14+D15</f>
        <v>497.37039819684469</v>
      </c>
      <c r="E16" s="29">
        <f>+E14+E15</f>
        <v>347.10743801652916</v>
      </c>
      <c r="F16" s="29">
        <f>+F14+F15</f>
        <v>181.81818181818198</v>
      </c>
      <c r="G16" s="26">
        <f>+G14+G15</f>
        <v>0</v>
      </c>
      <c r="H16" s="16">
        <f>+H14+H15</f>
        <v>0</v>
      </c>
      <c r="I16" s="2"/>
      <c r="J16" s="2"/>
    </row>
    <row r="17" spans="1:10" x14ac:dyDescent="0.3">
      <c r="B17" s="43"/>
      <c r="C17" s="3"/>
      <c r="D17" s="28"/>
      <c r="E17" s="29"/>
      <c r="F17" s="29"/>
      <c r="G17" s="26"/>
      <c r="H17" s="16"/>
      <c r="I17" s="2"/>
      <c r="J17" s="2"/>
    </row>
    <row r="18" spans="1:10" ht="15.75" thickBot="1" x14ac:dyDescent="0.35">
      <c r="B18" s="43" t="s">
        <v>7</v>
      </c>
      <c r="C18" s="3"/>
      <c r="D18" s="28">
        <f>+D11*$D$4</f>
        <v>497.37039819684446</v>
      </c>
      <c r="E18" s="29">
        <f>+E11*$D$4</f>
        <v>347.10743801652893</v>
      </c>
      <c r="F18" s="29">
        <f>+F11*$D$4</f>
        <v>181.81818181818181</v>
      </c>
      <c r="G18" s="27">
        <f>+G11*$D$4</f>
        <v>0</v>
      </c>
      <c r="H18" s="17">
        <f>+H11*$D$4</f>
        <v>0</v>
      </c>
      <c r="I18" s="2"/>
      <c r="J18" s="2"/>
    </row>
    <row r="19" spans="1:10" x14ac:dyDescent="0.3">
      <c r="B19" s="4"/>
    </row>
    <row r="20" spans="1:10" x14ac:dyDescent="0.3">
      <c r="B20" s="18" t="s">
        <v>16</v>
      </c>
      <c r="C20" s="6"/>
      <c r="D20" s="6"/>
    </row>
    <row r="21" spans="1:10" ht="17.25" x14ac:dyDescent="0.3">
      <c r="B21" s="18" t="s">
        <v>24</v>
      </c>
      <c r="D21" s="6"/>
      <c r="E21" s="18" t="s">
        <v>17</v>
      </c>
    </row>
    <row r="22" spans="1:10" x14ac:dyDescent="0.3">
      <c r="B22" s="6"/>
      <c r="C22" s="18" t="s">
        <v>18</v>
      </c>
    </row>
    <row r="23" spans="1:10" x14ac:dyDescent="0.3">
      <c r="B23" s="6"/>
      <c r="C23" s="18"/>
    </row>
    <row r="24" spans="1:10" x14ac:dyDescent="0.3">
      <c r="B24" s="18" t="s">
        <v>19</v>
      </c>
      <c r="C24" s="6"/>
      <c r="D24" s="6"/>
    </row>
    <row r="25" spans="1:10" x14ac:dyDescent="0.3">
      <c r="B25" s="18" t="s">
        <v>20</v>
      </c>
      <c r="C25" s="6"/>
      <c r="D25" s="6"/>
    </row>
    <row r="26" spans="1:10" x14ac:dyDescent="0.3">
      <c r="B26" s="18"/>
      <c r="C26" s="6"/>
      <c r="D26" s="6"/>
    </row>
    <row r="27" spans="1:10" x14ac:dyDescent="0.3">
      <c r="A27" s="1" t="s">
        <v>31</v>
      </c>
      <c r="B27" s="18" t="s">
        <v>32</v>
      </c>
      <c r="C27" s="6"/>
      <c r="D27" s="6"/>
    </row>
    <row r="28" spans="1:10" x14ac:dyDescent="0.3">
      <c r="B28" s="18"/>
      <c r="C28" s="6"/>
      <c r="D28" s="6"/>
    </row>
    <row r="29" spans="1:10" s="4" customFormat="1" x14ac:dyDescent="0.3">
      <c r="A29" s="1" t="s">
        <v>33</v>
      </c>
      <c r="B29" s="18" t="s">
        <v>34</v>
      </c>
      <c r="C29" s="19"/>
      <c r="D29" s="19"/>
    </row>
    <row r="30" spans="1:10" ht="15.75" thickBot="1" x14ac:dyDescent="0.35">
      <c r="B30" s="4"/>
    </row>
    <row r="31" spans="1:10" s="14" customFormat="1" ht="15.75" thickBot="1" x14ac:dyDescent="0.35">
      <c r="B31" s="36"/>
      <c r="C31" s="37" t="s">
        <v>0</v>
      </c>
      <c r="D31" s="38" t="s">
        <v>9</v>
      </c>
      <c r="E31" s="37">
        <v>2</v>
      </c>
      <c r="F31" s="37">
        <v>3</v>
      </c>
      <c r="G31" s="20">
        <v>4</v>
      </c>
      <c r="H31" s="20">
        <v>5</v>
      </c>
    </row>
    <row r="32" spans="1:10" x14ac:dyDescent="0.3">
      <c r="B32" s="39" t="s">
        <v>1</v>
      </c>
      <c r="C32" s="40">
        <f>-D3</f>
        <v>-5000</v>
      </c>
      <c r="D32" s="41">
        <f>+D9</f>
        <v>2000</v>
      </c>
      <c r="E32" s="42">
        <f>+E9</f>
        <v>2000</v>
      </c>
      <c r="F32" s="42">
        <f>+F9</f>
        <v>2000</v>
      </c>
      <c r="G32" s="21"/>
      <c r="H32" s="21"/>
    </row>
    <row r="33" spans="2:8" x14ac:dyDescent="0.3">
      <c r="B33" s="43"/>
      <c r="C33" s="3"/>
      <c r="D33" s="28"/>
      <c r="E33" s="29"/>
      <c r="F33" s="29"/>
      <c r="G33" s="16"/>
      <c r="H33" s="16"/>
    </row>
    <row r="34" spans="2:8" x14ac:dyDescent="0.3">
      <c r="B34" s="43" t="s">
        <v>2</v>
      </c>
      <c r="C34" s="3"/>
      <c r="D34" s="28">
        <f>NPV($C43,D32:$H32)</f>
        <v>4999.999999999327</v>
      </c>
      <c r="E34" s="29">
        <f>NPV($C43,E32:$H32)</f>
        <v>3485.0512870160073</v>
      </c>
      <c r="F34" s="29">
        <f>NPV($C43,F32:$H32)</f>
        <v>1823.1370094333031</v>
      </c>
      <c r="G34" s="16">
        <f>NPV($D19,G32:$H32)</f>
        <v>0</v>
      </c>
      <c r="H34" s="16">
        <f>NPV($D19,H32:$H32)</f>
        <v>0</v>
      </c>
    </row>
    <row r="35" spans="2:8" x14ac:dyDescent="0.3">
      <c r="B35" s="43" t="s">
        <v>3</v>
      </c>
      <c r="C35" s="3"/>
      <c r="D35" s="28">
        <f>+D34-E34</f>
        <v>1514.9487129833196</v>
      </c>
      <c r="E35" s="29">
        <f>+E34-F34</f>
        <v>1661.9142775827042</v>
      </c>
      <c r="F35" s="29">
        <f>+F34-G34</f>
        <v>1823.1370094333031</v>
      </c>
      <c r="G35" s="16">
        <f>+G34-H34</f>
        <v>0</v>
      </c>
      <c r="H35" s="16">
        <f>+H34-I34</f>
        <v>0</v>
      </c>
    </row>
    <row r="36" spans="2:8" x14ac:dyDescent="0.3">
      <c r="B36" s="43"/>
      <c r="C36" s="3"/>
      <c r="D36" s="28"/>
      <c r="E36" s="29"/>
      <c r="F36" s="29"/>
      <c r="G36" s="16"/>
      <c r="H36" s="16"/>
    </row>
    <row r="37" spans="2:8" x14ac:dyDescent="0.3">
      <c r="B37" s="44" t="s">
        <v>12</v>
      </c>
      <c r="C37" s="30"/>
      <c r="D37" s="31">
        <f>+D32</f>
        <v>2000</v>
      </c>
      <c r="E37" s="32">
        <f>+E32</f>
        <v>2000</v>
      </c>
      <c r="F37" s="32">
        <f>+F32</f>
        <v>2000</v>
      </c>
      <c r="G37" s="16">
        <f>+G32</f>
        <v>0</v>
      </c>
      <c r="H37" s="16">
        <f>+H32</f>
        <v>0</v>
      </c>
    </row>
    <row r="38" spans="2:8" x14ac:dyDescent="0.3">
      <c r="B38" s="45" t="s">
        <v>5</v>
      </c>
      <c r="C38" s="33"/>
      <c r="D38" s="34">
        <f>-D35</f>
        <v>-1514.9487129833196</v>
      </c>
      <c r="E38" s="35">
        <f>-E35</f>
        <v>-1661.9142775827042</v>
      </c>
      <c r="F38" s="35">
        <f>-F35</f>
        <v>-1823.1370094333031</v>
      </c>
      <c r="G38" s="16">
        <f>-G35</f>
        <v>0</v>
      </c>
      <c r="H38" s="16">
        <f>-H35</f>
        <v>0</v>
      </c>
    </row>
    <row r="39" spans="2:8" x14ac:dyDescent="0.3">
      <c r="B39" s="43" t="s">
        <v>6</v>
      </c>
      <c r="C39" s="3"/>
      <c r="D39" s="28">
        <f>+D37+D38</f>
        <v>485.05128701668036</v>
      </c>
      <c r="E39" s="29">
        <f>+E37+E38</f>
        <v>338.08572241729576</v>
      </c>
      <c r="F39" s="29">
        <f>+F37+F38</f>
        <v>176.86299056669691</v>
      </c>
      <c r="G39" s="16">
        <f>+G37+G38</f>
        <v>0</v>
      </c>
      <c r="H39" s="16">
        <f>+H37+H38</f>
        <v>0</v>
      </c>
    </row>
    <row r="40" spans="2:8" x14ac:dyDescent="0.3">
      <c r="B40" s="43"/>
      <c r="C40" s="3"/>
      <c r="D40" s="28"/>
      <c r="E40" s="29"/>
      <c r="F40" s="29"/>
      <c r="G40" s="16"/>
      <c r="H40" s="16"/>
    </row>
    <row r="41" spans="2:8" ht="15.75" thickBot="1" x14ac:dyDescent="0.35">
      <c r="B41" s="43" t="s">
        <v>7</v>
      </c>
      <c r="C41" s="3"/>
      <c r="D41" s="28">
        <f>+D34*$C$43</f>
        <v>485.05128701668031</v>
      </c>
      <c r="E41" s="29">
        <f>+E34*$C$43</f>
        <v>338.08572241729598</v>
      </c>
      <c r="F41" s="29">
        <f>+F34*$C$43</f>
        <v>176.86299056669688</v>
      </c>
      <c r="G41" s="17">
        <f>+G34*$D$4</f>
        <v>0</v>
      </c>
      <c r="H41" s="17">
        <f>+H34*$D$4</f>
        <v>0</v>
      </c>
    </row>
    <row r="42" spans="2:8" x14ac:dyDescent="0.3">
      <c r="B42" s="5"/>
      <c r="C42" s="5"/>
      <c r="D42" s="22"/>
      <c r="E42" s="22"/>
      <c r="F42" s="22"/>
      <c r="G42" s="22"/>
      <c r="H42" s="22"/>
    </row>
    <row r="43" spans="2:8" hidden="1" x14ac:dyDescent="0.3">
      <c r="B43" s="5" t="s">
        <v>11</v>
      </c>
      <c r="C43" s="23">
        <f>IRR(C32:F32,C44)</f>
        <v>9.7010257403349121E-2</v>
      </c>
      <c r="D43" s="22"/>
      <c r="E43" s="22"/>
      <c r="F43" s="22"/>
      <c r="G43" s="22"/>
      <c r="H43" s="22"/>
    </row>
    <row r="44" spans="2:8" hidden="1" x14ac:dyDescent="0.3">
      <c r="B44" s="5" t="s">
        <v>10</v>
      </c>
      <c r="C44" s="5">
        <v>0.1</v>
      </c>
      <c r="D44" s="22"/>
      <c r="E44" s="22"/>
      <c r="F44" s="22"/>
      <c r="G44" s="22"/>
      <c r="H44" s="22"/>
    </row>
    <row r="45" spans="2:8" x14ac:dyDescent="0.3">
      <c r="B45" s="5"/>
      <c r="C45" s="5"/>
      <c r="D45" s="22"/>
      <c r="E45" s="22"/>
      <c r="F45" s="22"/>
      <c r="G45" s="22"/>
      <c r="H45" s="22"/>
    </row>
    <row r="46" spans="2:8" x14ac:dyDescent="0.3">
      <c r="B46" s="18" t="s">
        <v>21</v>
      </c>
    </row>
    <row r="47" spans="2:8" x14ac:dyDescent="0.3">
      <c r="B47" s="18"/>
    </row>
    <row r="48" spans="2:8" x14ac:dyDescent="0.3">
      <c r="B48" s="18" t="s">
        <v>25</v>
      </c>
    </row>
    <row r="49" spans="2:2" x14ac:dyDescent="0.3">
      <c r="B49" s="1" t="s">
        <v>22</v>
      </c>
    </row>
    <row r="50" spans="2:2" x14ac:dyDescent="0.3">
      <c r="B50" s="1" t="s">
        <v>23</v>
      </c>
    </row>
  </sheetData>
  <pageMargins left="0.75" right="0.75" top="1" bottom="1" header="0.5" footer="0.5"/>
  <pageSetup paperSize="9" orientation="portrait" horizontalDpi="4294967293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8-4 Skjema</vt:lpstr>
      <vt:lpstr>8-4 Løsning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Antec</dc:creator>
  <cp:lastModifiedBy>Gunnar</cp:lastModifiedBy>
  <dcterms:created xsi:type="dcterms:W3CDTF">2015-10-30T13:07:20Z</dcterms:created>
  <dcterms:modified xsi:type="dcterms:W3CDTF">2016-03-03T09:02:33Z</dcterms:modified>
</cp:coreProperties>
</file>